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<sst xmlns="http://schemas.openxmlformats.org/spreadsheetml/2006/main" count="41" uniqueCount="41">
  <si>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Q,l/s</t>
  </si>
  <si>
    <t>H,m</t>
  </si>
  <si>
    <t>I,A</t>
  </si>
  <si>
    <t>Дебит</t>
  </si>
  <si>
    <t>Налягане</t>
  </si>
  <si>
    <t>Ток</t>
  </si>
  <si>
    <t>Q,m3/h</t>
  </si>
  <si>
    <t>0.272*p/K</t>
  </si>
  <si>
    <t>p,ata</t>
  </si>
  <si>
    <t>ИЗЧИСЛЕНИЕ НА ОСНОВНИТЕ ЕНЕРГИЙНИ ПАРАМЕТРИ НА ПС</t>
  </si>
  <si>
    <t>Приложение 8</t>
  </si>
  <si>
    <t>На ПС измерваме следните параметри:</t>
  </si>
  <si>
    <t>Напрежение</t>
  </si>
  <si>
    <t>U,КV</t>
  </si>
  <si>
    <t>К,об/KWh</t>
  </si>
  <si>
    <t>K,ТИТ</t>
  </si>
  <si>
    <t>75/5</t>
  </si>
  <si>
    <t xml:space="preserve">С електромера </t>
  </si>
  <si>
    <t>за активна енергия:</t>
  </si>
  <si>
    <t>Засичаме с диска:</t>
  </si>
  <si>
    <t>К,об/мин</t>
  </si>
  <si>
    <t>testpa</t>
  </si>
  <si>
    <t>1.Изчисляваме активната ел.енергия за 1 час по показанията на електромера:</t>
  </si>
  <si>
    <t>Е,КWh = (60 мин * K,об/мин * K,ТИТ) / K,об/KWh</t>
  </si>
  <si>
    <t>Следователно Р,КW e</t>
  </si>
  <si>
    <t>2.Пълната мощност S,KVA  = 1.73 * U * I</t>
  </si>
  <si>
    <t>4.Фактора на мощността cos(F) = P/S</t>
  </si>
  <si>
    <t>Да се изчислят:Ативната мощност Р;Пълната мощност S;Реактивната мощност Q;</t>
  </si>
  <si>
    <t>Фактора на мощността cos(F);Разходните коефициенти; К;Ке;КмКПД па;.</t>
  </si>
  <si>
    <t>8.КПДпа=</t>
  </si>
  <si>
    <t>УЧЕБЕН ПРИМЕР:</t>
  </si>
  <si>
    <t>ЗАБЕЛЕЖКИ:</t>
  </si>
  <si>
    <t xml:space="preserve">1.Необходимата компенсираща мощност от КБ е 25 КVAR. </t>
  </si>
  <si>
    <t>2.При наличие на реактивен електромер може да замерим директно реактивната мощ-</t>
  </si>
  <si>
    <t>ност със засичане на оборотите на диска за 1 минута - както с активния електромер.</t>
  </si>
  <si>
    <t>3.При наличие на cos(F) мер може да проверим точността на активния електромер</t>
  </si>
  <si>
    <t>като сравним отчета на електромера с изчислената активна мощност.</t>
  </si>
  <si>
    <t>3.Реактивната мощност Q,KVAR = S * sin(F)</t>
  </si>
  <si>
    <t>5.Разходния коефициент К,KWh/m3 = E / Q</t>
  </si>
  <si>
    <t>7.Разходен коефициент  Ке ,[А/l] = I /Q</t>
  </si>
  <si>
    <t>6.Pазходен коефициент  Км ,[KW/l] = P / Q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</si>
</sst>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Arial"/>
      <family val="0"/>
    </font>
    <font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73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/>
    </xf>
    <xf numFmtId="173" fontId="3" fillId="0" borderId="19" xfId="0" applyNumberFormat="1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2" fontId="3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0</xdr:rowOff>
    </xdr:from>
    <xdr:to>
      <xdr:col>8</xdr:col>
      <xdr:colOff>438150</xdr:colOff>
      <xdr:row>53</xdr:row>
      <xdr:rowOff>47625</xdr:rowOff>
    </xdr:to>
    <xdr:pic>
      <xdr:nvPicPr>
        <xdr:cNvPr id="1" name="Picture 2" descr="Head coefficient as a function of the flow coefficient for centrifugal... |  Download Scientific Diagr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72625"/>
          <a:ext cx="55530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15" zoomScaleNormal="115" zoomScalePageLayoutView="0" workbookViewId="0" topLeftCell="A4">
      <selection activeCell="K52" sqref="K52"/>
    </sheetView>
  </sheetViews>
  <sheetFormatPr defaultColWidth="9.140625" defaultRowHeight="21" customHeight="1"/>
  <cols>
    <col min="1" max="1" width="11.00390625" style="2" customWidth="1"/>
    <col min="2" max="2" width="9.140625" style="2" customWidth="1"/>
    <col min="3" max="3" width="9.7109375" style="2" customWidth="1"/>
    <col min="4" max="4" width="9.28125" style="2" customWidth="1"/>
    <col min="5" max="5" width="9.140625" style="2" customWidth="1"/>
    <col min="6" max="6" width="9.421875" style="2" bestFit="1" customWidth="1"/>
    <col min="7" max="7" width="9.140625" style="2" customWidth="1"/>
    <col min="8" max="8" width="9.8515625" style="2" customWidth="1"/>
    <col min="9" max="9" width="11.421875" style="2" customWidth="1"/>
    <col min="10" max="16384" width="9.140625" style="2" customWidth="1"/>
  </cols>
  <sheetData>
    <row r="1" spans="1:8" ht="21" customHeight="1">
      <c r="A1" s="1" t="s">
        <v>9</v>
      </c>
      <c r="H1" s="3" t="s">
        <v>10</v>
      </c>
    </row>
    <row r="2" s="24" customFormat="1" ht="15" customHeight="1">
      <c r="F2" s="33"/>
    </row>
    <row r="3" ht="21" customHeight="1">
      <c r="A3" s="1" t="s">
        <v>30</v>
      </c>
    </row>
    <row r="4" ht="21" customHeight="1">
      <c r="A4" s="2" t="s">
        <v>11</v>
      </c>
    </row>
    <row r="5" s="24" customFormat="1" ht="15" customHeight="1">
      <c r="F5" s="33"/>
    </row>
    <row r="6" spans="1:9" s="8" customFormat="1" ht="21" customHeight="1">
      <c r="A6" s="4" t="s">
        <v>0</v>
      </c>
      <c r="B6" s="5">
        <v>16.4</v>
      </c>
      <c r="C6" s="4" t="s">
        <v>1</v>
      </c>
      <c r="D6" s="6">
        <v>156</v>
      </c>
      <c r="E6" s="4" t="s">
        <v>2</v>
      </c>
      <c r="F6" s="6">
        <v>72</v>
      </c>
      <c r="G6" s="4" t="s">
        <v>13</v>
      </c>
      <c r="H6" s="5">
        <v>0.4</v>
      </c>
      <c r="I6" s="7"/>
    </row>
    <row r="7" spans="1:9" ht="21" customHeight="1">
      <c r="A7" s="9" t="s">
        <v>3</v>
      </c>
      <c r="B7" s="10"/>
      <c r="C7" s="9" t="s">
        <v>4</v>
      </c>
      <c r="D7" s="7"/>
      <c r="E7" s="11" t="s">
        <v>5</v>
      </c>
      <c r="F7" s="12"/>
      <c r="G7" s="13" t="s">
        <v>12</v>
      </c>
      <c r="H7" s="14"/>
      <c r="I7" s="15"/>
    </row>
    <row r="8" spans="1:9" ht="21" customHeight="1">
      <c r="A8" s="11" t="s">
        <v>6</v>
      </c>
      <c r="B8" s="16">
        <f>B6*3.6</f>
        <v>59.04</v>
      </c>
      <c r="C8" s="11" t="s">
        <v>8</v>
      </c>
      <c r="D8" s="14">
        <f>D6/100</f>
        <v>1.56</v>
      </c>
      <c r="E8" s="8"/>
      <c r="F8" s="8"/>
      <c r="G8" s="8"/>
      <c r="H8" s="8"/>
      <c r="I8" s="15"/>
    </row>
    <row r="9" s="24" customFormat="1" ht="15" customHeight="1">
      <c r="F9" s="33"/>
    </row>
    <row r="10" spans="1:9" ht="21" customHeight="1">
      <c r="A10" s="17" t="s">
        <v>17</v>
      </c>
      <c r="B10" s="18"/>
      <c r="C10" s="4" t="s">
        <v>14</v>
      </c>
      <c r="D10" s="5">
        <v>480</v>
      </c>
      <c r="E10" s="4" t="s">
        <v>15</v>
      </c>
      <c r="F10" s="5">
        <v>15</v>
      </c>
      <c r="G10" s="19" t="s">
        <v>20</v>
      </c>
      <c r="H10" s="5">
        <v>23</v>
      </c>
      <c r="I10" s="15"/>
    </row>
    <row r="11" spans="1:9" ht="21" customHeight="1">
      <c r="A11" s="13" t="s">
        <v>18</v>
      </c>
      <c r="B11" s="16"/>
      <c r="C11" s="11"/>
      <c r="D11" s="14"/>
      <c r="E11" s="11" t="s">
        <v>16</v>
      </c>
      <c r="F11" s="14"/>
      <c r="G11" s="20" t="s">
        <v>19</v>
      </c>
      <c r="H11" s="21"/>
      <c r="I11" s="15"/>
    </row>
    <row r="12" s="24" customFormat="1" ht="15" customHeight="1">
      <c r="F12" s="33"/>
    </row>
    <row r="13" spans="1:9" s="24" customFormat="1" ht="21" customHeight="1">
      <c r="A13" s="22" t="s">
        <v>27</v>
      </c>
      <c r="B13" s="23"/>
      <c r="C13" s="22"/>
      <c r="D13" s="22"/>
      <c r="I13" s="22"/>
    </row>
    <row r="14" spans="1:9" s="24" customFormat="1" ht="21" customHeight="1">
      <c r="A14" s="22" t="s">
        <v>28</v>
      </c>
      <c r="B14" s="23"/>
      <c r="C14" s="22"/>
      <c r="D14" s="22"/>
      <c r="I14" s="22"/>
    </row>
    <row r="15" s="24" customFormat="1" ht="15" customHeight="1">
      <c r="F15" s="33"/>
    </row>
    <row r="16" s="24" customFormat="1" ht="21" customHeight="1">
      <c r="A16" s="24" t="s">
        <v>22</v>
      </c>
    </row>
    <row r="17" spans="1:6" s="24" customFormat="1" ht="21" customHeight="1">
      <c r="A17" s="24" t="s">
        <v>23</v>
      </c>
      <c r="F17" s="25">
        <f>60*H10*F10/D10</f>
        <v>43.125</v>
      </c>
    </row>
    <row r="18" spans="1:6" s="24" customFormat="1" ht="21" customHeight="1">
      <c r="A18" s="29" t="s">
        <v>24</v>
      </c>
      <c r="B18" s="30"/>
      <c r="C18" s="30"/>
      <c r="D18" s="30"/>
      <c r="E18" s="30"/>
      <c r="F18" s="32">
        <f>F17</f>
        <v>43.125</v>
      </c>
    </row>
    <row r="19" s="24" customFormat="1" ht="15" customHeight="1">
      <c r="F19" s="33"/>
    </row>
    <row r="20" spans="1:6" s="24" customFormat="1" ht="21" customHeight="1">
      <c r="A20" s="29" t="s">
        <v>25</v>
      </c>
      <c r="B20" s="30"/>
      <c r="C20" s="30"/>
      <c r="D20" s="30"/>
      <c r="E20" s="30"/>
      <c r="F20" s="32">
        <f>173*H6*F6/100</f>
        <v>49.824000000000005</v>
      </c>
    </row>
    <row r="21" s="24" customFormat="1" ht="15" customHeight="1">
      <c r="F21" s="33"/>
    </row>
    <row r="22" spans="1:6" s="24" customFormat="1" ht="21" customHeight="1">
      <c r="A22" s="29" t="s">
        <v>37</v>
      </c>
      <c r="B22" s="30"/>
      <c r="C22" s="30"/>
      <c r="D22" s="30"/>
      <c r="E22" s="30"/>
      <c r="F22" s="32">
        <f>SQRT(F20*F20-F17*F17)</f>
        <v>24.95326333368044</v>
      </c>
    </row>
    <row r="23" s="24" customFormat="1" ht="15" customHeight="1">
      <c r="F23" s="33"/>
    </row>
    <row r="24" spans="1:6" s="24" customFormat="1" ht="21" customHeight="1">
      <c r="A24" s="29" t="s">
        <v>26</v>
      </c>
      <c r="B24" s="30"/>
      <c r="C24" s="30"/>
      <c r="D24" s="30"/>
      <c r="E24" s="30"/>
      <c r="F24" s="34">
        <f>F18/F20</f>
        <v>0.8655467244701348</v>
      </c>
    </row>
    <row r="25" s="24" customFormat="1" ht="15" customHeight="1">
      <c r="F25" s="33"/>
    </row>
    <row r="26" spans="1:6" s="24" customFormat="1" ht="21" customHeight="1">
      <c r="A26" s="29" t="s">
        <v>38</v>
      </c>
      <c r="B26" s="30"/>
      <c r="C26" s="30"/>
      <c r="D26" s="30"/>
      <c r="E26" s="30"/>
      <c r="F26" s="34">
        <f>F18/B8</f>
        <v>0.7304369918699187</v>
      </c>
    </row>
    <row r="27" s="24" customFormat="1" ht="15" customHeight="1">
      <c r="F27" s="33"/>
    </row>
    <row r="28" spans="1:6" s="24" customFormat="1" ht="21" customHeight="1">
      <c r="A28" s="26" t="s">
        <v>40</v>
      </c>
      <c r="B28" s="30"/>
      <c r="C28" s="30"/>
      <c r="D28" s="30"/>
      <c r="E28" s="30"/>
      <c r="F28" s="34">
        <f>F18/B6</f>
        <v>2.6295731707317076</v>
      </c>
    </row>
    <row r="29" s="24" customFormat="1" ht="15" customHeight="1">
      <c r="F29" s="33"/>
    </row>
    <row r="30" spans="1:6" s="24" customFormat="1" ht="21" customHeight="1">
      <c r="A30" s="26" t="s">
        <v>39</v>
      </c>
      <c r="B30" s="30"/>
      <c r="C30" s="30"/>
      <c r="D30" s="30"/>
      <c r="E30" s="30"/>
      <c r="F30" s="34">
        <f>F6/B6</f>
        <v>4.390243902439025</v>
      </c>
    </row>
    <row r="31" s="24" customFormat="1" ht="15" customHeight="1">
      <c r="F31" s="33"/>
    </row>
    <row r="32" spans="1:6" ht="21" customHeight="1">
      <c r="A32" s="26" t="s">
        <v>29</v>
      </c>
      <c r="B32" s="27" t="s">
        <v>7</v>
      </c>
      <c r="C32" s="31"/>
      <c r="D32" s="31"/>
      <c r="E32" s="31"/>
      <c r="F32" s="34">
        <f>272*D8/(1000*F26)</f>
        <v>0.5809125286956521</v>
      </c>
    </row>
    <row r="33" s="24" customFormat="1" ht="15" customHeight="1">
      <c r="F33" s="33"/>
    </row>
    <row r="34" ht="21" customHeight="1">
      <c r="A34" s="1" t="s">
        <v>31</v>
      </c>
    </row>
    <row r="35" ht="21" customHeight="1">
      <c r="A35" s="2" t="s">
        <v>32</v>
      </c>
    </row>
    <row r="36" ht="21" customHeight="1">
      <c r="A36" s="2" t="s">
        <v>33</v>
      </c>
    </row>
    <row r="37" ht="21" customHeight="1">
      <c r="A37" s="2" t="s">
        <v>34</v>
      </c>
    </row>
    <row r="38" ht="21" customHeight="1" thickBot="1">
      <c r="A38" s="2" t="s">
        <v>35</v>
      </c>
    </row>
    <row r="39" spans="1:9" ht="21" customHeight="1" thickBot="1">
      <c r="A39" s="2" t="s">
        <v>36</v>
      </c>
      <c r="I39" s="28" t="s">
        <v>21</v>
      </c>
    </row>
    <row r="40" ht="12.75" customHeight="1"/>
    <row r="41" ht="21" customHeight="1">
      <c r="B41"/>
    </row>
  </sheetData>
  <sheetProtection/>
  <printOptions/>
  <pageMargins left="0.75" right="0.75" top="0.49" bottom="0.62" header="0.22" footer="0.5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Rumen Yordanov</cp:lastModifiedBy>
  <cp:lastPrinted>2001-01-07T09:35:57Z</cp:lastPrinted>
  <dcterms:created xsi:type="dcterms:W3CDTF">2000-12-28T20:47:24Z</dcterms:created>
  <dcterms:modified xsi:type="dcterms:W3CDTF">2022-05-19T11:33:38Z</dcterms:modified>
  <cp:category/>
  <cp:version/>
  <cp:contentType/>
  <cp:contentStatus/>
</cp:coreProperties>
</file>