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4740" windowHeight="378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<sst xmlns="http://schemas.openxmlformats.org/spreadsheetml/2006/main" count="25" uniqueCount="25">
  <si>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Въведете параметрите на водопровода :</t>
  </si>
  <si>
    <t>Дължина,м</t>
  </si>
  <si>
    <t>Дебити,л/с</t>
  </si>
  <si>
    <t>Загуби,м</t>
  </si>
  <si>
    <t>Геодезична височина,м</t>
  </si>
  <si>
    <t>Дебити,м3/с</t>
  </si>
  <si>
    <t>Х-ка на помпата</t>
  </si>
  <si>
    <t>Новозаварени тръби</t>
  </si>
  <si>
    <t>Стоманени тръби след 20 год.</t>
  </si>
  <si>
    <t>Нов чугун</t>
  </si>
  <si>
    <t>Чугун след 20 години</t>
  </si>
  <si>
    <t>Етернит</t>
  </si>
  <si>
    <t>Полиетилен</t>
  </si>
  <si>
    <t>Х-ка на водопровода</t>
  </si>
  <si>
    <t>За изчертаване на Q-H характеристиката за съвместна работа на ПА с напорен водопровод и определяне на работната</t>
  </si>
  <si>
    <t>точка е използвана формулата на Хазен - Уйлямс</t>
  </si>
  <si>
    <t>Забележка:****за вид на водопр.</t>
  </si>
  <si>
    <t>Пример за изчертаване на съвместна Q-H характеристика за съвместна работа на ПА с водопровод</t>
  </si>
  <si>
    <t>Даден е стоманен 31 годишен водопровод L = 3500 m; Ф = 200 мм ; Нг = 44 м; ПА работи с дебит от 20 до 40 л/с и напор до 90 м.</t>
  </si>
  <si>
    <t>Да се изчертае съвместната характеристика на ПА и водопровода.</t>
  </si>
  <si>
    <t>Вътрешен диаметър , м</t>
  </si>
  <si>
    <t>Коефициент,С</t>
  </si>
  <si>
    <t>Вид на водопровода,*** С</t>
  </si>
  <si>
    <t>Hзаг.=10.666*Q1,85/(C1.85*D4.87)</t>
  </si>
  <si>
    <t>Приложение 1.6</t>
  </si>
</sst>
</file>

<file path=xl/styles.xml><?xml version="1.0" encoding="utf-8"?>
<styleSheet xmlns="http://schemas.openxmlformats.org/spreadsheetml/2006/main">
  <numFmts count="1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0.00000"/>
    <numFmt numFmtId="165" formatCode="0.0000"/>
    <numFmt numFmtId="166" formatCode="0.000"/>
    <numFmt numFmtId="167" formatCode="0.0"/>
    <numFmt numFmtId="168" formatCode="0.000000"/>
    <numFmt numFmtId="169" formatCode="0.0000000"/>
    <numFmt numFmtId="170" formatCode="0.00000000"/>
    <numFmt numFmtId="171" formatCode="0.000000000"/>
  </numFmts>
  <fonts count="9">
    <font>
      <sz val="10"/>
      <name val="Tahoma"/>
      <family val="0"/>
    </font>
    <font>
      <b/>
      <sz val="12"/>
      <name val="Tahoma"/>
      <family val="2"/>
    </font>
    <font>
      <sz val="12"/>
      <name val="Tahoma"/>
      <family val="0"/>
    </font>
    <font>
      <sz val="19.75"/>
      <name val="Tahoma"/>
      <family val="0"/>
    </font>
    <font>
      <b/>
      <sz val="11.5"/>
      <name val="Tahoma"/>
      <family val="2"/>
    </font>
    <font>
      <u val="single"/>
      <sz val="14"/>
      <name val="Tahoma"/>
      <family val="2"/>
    </font>
    <font>
      <sz val="8.75"/>
      <name val="Tahoma"/>
      <family val="2"/>
    </font>
    <font>
      <sz val="14"/>
      <name val="Tahoma"/>
      <family val="2"/>
    </font>
    <font>
      <u val="single"/>
      <sz val="10"/>
      <name val="Tahoma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5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0" fillId="0" borderId="2" xfId="0" applyBorder="1" applyAlignment="1">
      <alignment horizontal="center"/>
    </xf>
    <xf numFmtId="165" fontId="0" fillId="0" borderId="3" xfId="0" applyNumberFormat="1" applyBorder="1" applyAlignment="1">
      <alignment horizontal="center"/>
    </xf>
    <xf numFmtId="0" fontId="1" fillId="0" borderId="4" xfId="0" applyFont="1" applyBorder="1" applyAlignment="1">
      <alignment horizontal="left"/>
    </xf>
    <xf numFmtId="0" fontId="0" fillId="0" borderId="5" xfId="0" applyBorder="1" applyAlignment="1">
      <alignment horizontal="center"/>
    </xf>
    <xf numFmtId="0" fontId="1" fillId="0" borderId="6" xfId="0" applyFont="1" applyBorder="1" applyAlignment="1">
      <alignment horizontal="left"/>
    </xf>
    <xf numFmtId="0" fontId="0" fillId="0" borderId="0" xfId="0" applyBorder="1" applyAlignment="1">
      <alignment horizontal="center"/>
    </xf>
    <xf numFmtId="165" fontId="0" fillId="0" borderId="7" xfId="0" applyNumberFormat="1" applyBorder="1" applyAlignment="1">
      <alignment horizontal="center"/>
    </xf>
    <xf numFmtId="0" fontId="1" fillId="0" borderId="8" xfId="0" applyFont="1" applyBorder="1" applyAlignment="1">
      <alignment horizontal="left"/>
    </xf>
    <xf numFmtId="0" fontId="0" fillId="0" borderId="9" xfId="0" applyBorder="1" applyAlignment="1">
      <alignment horizontal="center"/>
    </xf>
    <xf numFmtId="165" fontId="0" fillId="0" borderId="10" xfId="0" applyNumberFormat="1" applyBorder="1" applyAlignment="1">
      <alignment horizontal="center"/>
    </xf>
    <xf numFmtId="0" fontId="0" fillId="0" borderId="4" xfId="0" applyBorder="1" applyAlignment="1">
      <alignment horizontal="left"/>
    </xf>
    <xf numFmtId="0" fontId="0" fillId="0" borderId="11" xfId="0" applyBorder="1" applyAlignment="1">
      <alignment horizontal="center"/>
    </xf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left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2" fontId="0" fillId="0" borderId="2" xfId="0" applyNumberFormat="1" applyBorder="1" applyAlignment="1">
      <alignment horizontal="center"/>
    </xf>
    <xf numFmtId="165" fontId="0" fillId="0" borderId="2" xfId="0" applyNumberFormat="1" applyBorder="1" applyAlignment="1">
      <alignment horizontal="center"/>
    </xf>
    <xf numFmtId="165" fontId="0" fillId="0" borderId="5" xfId="0" applyNumberFormat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2" fontId="0" fillId="0" borderId="14" xfId="0" applyNumberFormat="1" applyBorder="1" applyAlignment="1">
      <alignment horizontal="center"/>
    </xf>
    <xf numFmtId="1" fontId="0" fillId="0" borderId="14" xfId="0" applyNumberFormat="1" applyBorder="1" applyAlignment="1">
      <alignment horizontal="center"/>
    </xf>
    <xf numFmtId="2" fontId="0" fillId="0" borderId="15" xfId="0" applyNumberFormat="1" applyBorder="1" applyAlignment="1">
      <alignment horizontal="center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Comma" xfId="17"/>
    <cellStyle name="Comma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Tahoma"/>
                <a:ea typeface="Tahoma"/>
                <a:cs typeface="Tahoma"/>
              </a:rPr>
              <a:t>Съвместна работа на ПА и Водопровод</a:t>
            </a:r>
          </a:p>
        </c:rich>
      </c:tx>
      <c:layout>
        <c:manualLayout>
          <c:xMode val="factor"/>
          <c:yMode val="factor"/>
          <c:x val="0"/>
          <c:y val="-0.00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25"/>
          <c:y val="0.058"/>
          <c:w val="0.939"/>
          <c:h val="0.872"/>
        </c:manualLayout>
      </c:layout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Sheet1!$D$5:$D$9</c:f>
              <c:numCache/>
            </c:numRef>
          </c:xVal>
          <c:yVal>
            <c:numRef>
              <c:f>Sheet1!$E$5:$E$9</c:f>
              <c:numCache/>
            </c:numRef>
          </c:yVal>
          <c:smooth val="1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Sheet1!$D$5:$D$9</c:f>
              <c:numCache/>
            </c:numRef>
          </c:xVal>
          <c:yVal>
            <c:numRef>
              <c:f>Sheet1!$F$5:$F$9</c:f>
              <c:numCache/>
            </c:numRef>
          </c:yVal>
          <c:smooth val="1"/>
        </c:ser>
        <c:axId val="39548343"/>
        <c:axId val="20390768"/>
      </c:scatterChart>
      <c:valAx>
        <c:axId val="39548343"/>
        <c:scaling>
          <c:orientation val="minMax"/>
          <c:max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Tahoma"/>
                    <a:ea typeface="Tahoma"/>
                    <a:cs typeface="Tahoma"/>
                  </a:rPr>
                  <a:t>Дебит , л/с</a:t>
                </a:r>
              </a:p>
            </c:rich>
          </c:tx>
          <c:layout>
            <c:manualLayout>
              <c:xMode val="factor"/>
              <c:yMode val="factor"/>
              <c:x val="0.00675"/>
              <c:y val="0.00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Tahoma"/>
                <a:ea typeface="Tahoma"/>
                <a:cs typeface="Tahoma"/>
              </a:defRPr>
            </a:pPr>
          </a:p>
        </c:txPr>
        <c:crossAx val="20390768"/>
        <c:crosses val="autoZero"/>
        <c:crossBetween val="midCat"/>
        <c:dispUnits/>
        <c:majorUnit val="5"/>
        <c:minorUnit val="1"/>
      </c:valAx>
      <c:valAx>
        <c:axId val="2039076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Tahoma"/>
                    <a:ea typeface="Tahoma"/>
                    <a:cs typeface="Tahoma"/>
                  </a:rPr>
                  <a:t>Напор , м</a:t>
                </a:r>
              </a:p>
            </c:rich>
          </c:tx>
          <c:layout>
            <c:manualLayout>
              <c:xMode val="factor"/>
              <c:yMode val="factor"/>
              <c:x val="0.002"/>
              <c:y val="-0.006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Tahoma"/>
                <a:ea typeface="Tahoma"/>
                <a:cs typeface="Tahoma"/>
              </a:defRPr>
            </a:pPr>
          </a:p>
        </c:txPr>
        <c:crossAx val="39548343"/>
        <c:crosses val="autoZero"/>
        <c:crossBetween val="midCat"/>
        <c:dispUnits/>
        <c:majorUnit val="10"/>
        <c:minorUnit val="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Tahoma"/>
          <a:ea typeface="Tahoma"/>
          <a:cs typeface="Tahom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38100</xdr:colOff>
      <xdr:row>10</xdr:row>
      <xdr:rowOff>28575</xdr:rowOff>
    </xdr:from>
    <xdr:to>
      <xdr:col>8</xdr:col>
      <xdr:colOff>457200</xdr:colOff>
      <xdr:row>26</xdr:row>
      <xdr:rowOff>28575</xdr:rowOff>
    </xdr:to>
    <xdr:graphicFrame>
      <xdr:nvGraphicFramePr>
        <xdr:cNvPr id="1" name="Chart 3"/>
        <xdr:cNvGraphicFramePr/>
      </xdr:nvGraphicFramePr>
      <xdr:xfrm>
        <a:off x="3905250" y="1885950"/>
        <a:ext cx="4905375" cy="2638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66675</xdr:colOff>
      <xdr:row>15</xdr:row>
      <xdr:rowOff>76200</xdr:rowOff>
    </xdr:from>
    <xdr:to>
      <xdr:col>6</xdr:col>
      <xdr:colOff>66675</xdr:colOff>
      <xdr:row>23</xdr:row>
      <xdr:rowOff>38100</xdr:rowOff>
    </xdr:to>
    <xdr:sp>
      <xdr:nvSpPr>
        <xdr:cNvPr id="2" name="Line 6"/>
        <xdr:cNvSpPr>
          <a:spLocks/>
        </xdr:cNvSpPr>
      </xdr:nvSpPr>
      <xdr:spPr>
        <a:xfrm>
          <a:off x="7124700" y="2800350"/>
          <a:ext cx="0" cy="132397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609600</xdr:colOff>
      <xdr:row>15</xdr:row>
      <xdr:rowOff>47625</xdr:rowOff>
    </xdr:from>
    <xdr:to>
      <xdr:col>6</xdr:col>
      <xdr:colOff>66675</xdr:colOff>
      <xdr:row>15</xdr:row>
      <xdr:rowOff>47625</xdr:rowOff>
    </xdr:to>
    <xdr:sp>
      <xdr:nvSpPr>
        <xdr:cNvPr id="3" name="Line 7"/>
        <xdr:cNvSpPr>
          <a:spLocks/>
        </xdr:cNvSpPr>
      </xdr:nvSpPr>
      <xdr:spPr>
        <a:xfrm flipH="1" flipV="1">
          <a:off x="4476750" y="2771775"/>
          <a:ext cx="264795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8"/>
  <sheetViews>
    <sheetView tabSelected="1" workbookViewId="0" topLeftCell="A1">
      <selection activeCell="E33" sqref="E33"/>
    </sheetView>
  </sheetViews>
  <sheetFormatPr defaultColWidth="9.140625" defaultRowHeight="12.75"/>
  <cols>
    <col min="1" max="1" width="34.00390625" style="3" customWidth="1"/>
    <col min="2" max="2" width="14.7109375" style="1" customWidth="1"/>
    <col min="3" max="3" width="9.28125" style="1" customWidth="1"/>
    <col min="4" max="4" width="12.00390625" style="1" customWidth="1"/>
    <col min="5" max="5" width="20.140625" style="1" customWidth="1"/>
    <col min="6" max="6" width="15.7109375" style="1" customWidth="1"/>
    <col min="7" max="16384" width="9.7109375" style="1" customWidth="1"/>
  </cols>
  <sheetData>
    <row r="1" ht="18">
      <c r="A1" s="4" t="s">
        <v>17</v>
      </c>
    </row>
    <row r="2" ht="12.75">
      <c r="A2" s="3" t="s">
        <v>18</v>
      </c>
    </row>
    <row r="3" spans="1:8" ht="12.75">
      <c r="A3" s="3" t="s">
        <v>19</v>
      </c>
      <c r="H3" s="34" t="s">
        <v>24</v>
      </c>
    </row>
    <row r="4" spans="1:7" ht="12.75">
      <c r="A4" s="3" t="s">
        <v>0</v>
      </c>
      <c r="D4" s="27" t="s">
        <v>2</v>
      </c>
      <c r="E4" s="27" t="s">
        <v>13</v>
      </c>
      <c r="F4" s="27" t="s">
        <v>6</v>
      </c>
      <c r="G4" s="27" t="s">
        <v>3</v>
      </c>
    </row>
    <row r="5" spans="1:7" ht="15">
      <c r="A5" s="5" t="s">
        <v>1</v>
      </c>
      <c r="B5" s="6"/>
      <c r="C5" s="6">
        <v>3500</v>
      </c>
      <c r="D5" s="28">
        <v>0</v>
      </c>
      <c r="E5" s="28">
        <f>B12+G5+2</f>
        <v>46</v>
      </c>
      <c r="F5" s="28">
        <v>90</v>
      </c>
      <c r="G5" s="28">
        <v>0</v>
      </c>
    </row>
    <row r="6" spans="1:7" ht="15">
      <c r="A6" s="5" t="s">
        <v>22</v>
      </c>
      <c r="B6" s="6">
        <v>100</v>
      </c>
      <c r="C6" s="23">
        <f>POWER(B6,1.85)</f>
        <v>5011.872336272732</v>
      </c>
      <c r="D6" s="28">
        <f>B8*1000</f>
        <v>10</v>
      </c>
      <c r="E6" s="30">
        <f>B12+G6+2</f>
        <v>49.76750246219592</v>
      </c>
      <c r="F6" s="28">
        <v>86</v>
      </c>
      <c r="G6" s="30">
        <f>10.666*C8*C5/(C6*C7)</f>
        <v>3.7675024621959174</v>
      </c>
    </row>
    <row r="7" spans="1:7" ht="15">
      <c r="A7" s="5" t="s">
        <v>20</v>
      </c>
      <c r="B7" s="6">
        <v>0.2</v>
      </c>
      <c r="C7" s="24">
        <f>POWER(B7,4.87)</f>
        <v>0.00039447190633739627</v>
      </c>
      <c r="D7" s="28">
        <f>B9*1000</f>
        <v>20</v>
      </c>
      <c r="E7" s="31">
        <f>B12+G7+2</f>
        <v>59.58185334776604</v>
      </c>
      <c r="F7" s="28">
        <v>75</v>
      </c>
      <c r="G7" s="31">
        <f>10.666*C9*C5/(C6*C7)</f>
        <v>13.581853347766044</v>
      </c>
    </row>
    <row r="8" spans="1:7" ht="15">
      <c r="A8" s="8" t="s">
        <v>5</v>
      </c>
      <c r="B8" s="9">
        <v>0.01</v>
      </c>
      <c r="C8" s="25">
        <f>POWER(B8,1.85)</f>
        <v>0.00019952623149688793</v>
      </c>
      <c r="D8" s="28">
        <f>B10*1000</f>
        <v>30</v>
      </c>
      <c r="E8" s="30">
        <f>B12+G8+2</f>
        <v>74.7559596832082</v>
      </c>
      <c r="F8" s="28">
        <v>61</v>
      </c>
      <c r="G8" s="30">
        <f>10.666*C10*C5/(C6*C7)</f>
        <v>28.755959683208204</v>
      </c>
    </row>
    <row r="9" spans="1:7" ht="15">
      <c r="A9" s="10"/>
      <c r="B9" s="11">
        <v>0.02</v>
      </c>
      <c r="C9" s="26">
        <f>POWER(B9,1.85)</f>
        <v>0.0007192924337582632</v>
      </c>
      <c r="D9" s="29">
        <f>B11*1000</f>
        <v>40</v>
      </c>
      <c r="E9" s="32">
        <f>B12+G9+2</f>
        <v>94.96260645114643</v>
      </c>
      <c r="F9" s="29">
        <v>45</v>
      </c>
      <c r="G9" s="32">
        <f>10.666*C11*C5/(C6*C7)</f>
        <v>48.96260645114643</v>
      </c>
    </row>
    <row r="10" spans="1:7" ht="15">
      <c r="A10" s="10"/>
      <c r="B10" s="11">
        <v>0.03</v>
      </c>
      <c r="C10" s="12">
        <f>POWER(B10,1.85)</f>
        <v>0.0015229102903685406</v>
      </c>
      <c r="E10" s="2"/>
      <c r="G10" s="2"/>
    </row>
    <row r="11" spans="1:3" ht="15">
      <c r="A11" s="13"/>
      <c r="B11" s="14">
        <v>0.04</v>
      </c>
      <c r="C11" s="15">
        <f>POWER(B11,1.85)</f>
        <v>0.00259305055470842</v>
      </c>
    </row>
    <row r="12" spans="1:3" ht="15">
      <c r="A12" s="5" t="s">
        <v>4</v>
      </c>
      <c r="B12" s="6">
        <v>44</v>
      </c>
      <c r="C12" s="7"/>
    </row>
    <row r="14" spans="1:2" ht="12.75">
      <c r="A14" s="3" t="s">
        <v>16</v>
      </c>
      <c r="B14" s="22" t="s">
        <v>21</v>
      </c>
    </row>
    <row r="15" spans="1:2" ht="12.75">
      <c r="A15" s="16" t="s">
        <v>7</v>
      </c>
      <c r="B15" s="17">
        <v>140</v>
      </c>
    </row>
    <row r="16" spans="1:2" ht="12.75">
      <c r="A16" s="18" t="s">
        <v>8</v>
      </c>
      <c r="B16" s="19">
        <v>100</v>
      </c>
    </row>
    <row r="17" spans="1:2" ht="12.75">
      <c r="A17" s="18" t="s">
        <v>9</v>
      </c>
      <c r="B17" s="19">
        <v>130</v>
      </c>
    </row>
    <row r="18" spans="1:2" ht="12.75">
      <c r="A18" s="18" t="s">
        <v>10</v>
      </c>
      <c r="B18" s="19">
        <v>100</v>
      </c>
    </row>
    <row r="19" spans="1:2" ht="12.75">
      <c r="A19" s="18" t="s">
        <v>11</v>
      </c>
      <c r="B19" s="19">
        <v>130</v>
      </c>
    </row>
    <row r="20" spans="1:2" ht="12.75">
      <c r="A20" s="20" t="s">
        <v>12</v>
      </c>
      <c r="B20" s="21">
        <v>150</v>
      </c>
    </row>
    <row r="23" ht="18">
      <c r="A23" s="33" t="s">
        <v>23</v>
      </c>
    </row>
    <row r="26" ht="6.75" customHeight="1"/>
    <row r="27" ht="12.75">
      <c r="A27" s="3" t="s">
        <v>14</v>
      </c>
    </row>
    <row r="28" ht="12.75">
      <c r="A28" s="3" t="s">
        <v>15</v>
      </c>
    </row>
  </sheetData>
  <printOptions/>
  <pageMargins left="0.75" right="0.75" top="1" bottom="1" header="0.5" footer="0.5"/>
  <pageSetup horizontalDpi="120" verticalDpi="120" orientation="landscape" paperSize="9" r:id="rId2"/>
  <headerFooter alignWithMargins="0">
    <oddHeader>&amp;C&amp;F&amp;R&amp;D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rj</dc:creator>
  <cp:keywords/>
  <dc:description/>
  <cp:lastModifiedBy>pc</cp:lastModifiedBy>
  <cp:lastPrinted>2001-03-11T16:19:23Z</cp:lastPrinted>
  <dcterms:created xsi:type="dcterms:W3CDTF">2001-03-11T14:30:48Z</dcterms:created>
  <dcterms:modified xsi:type="dcterms:W3CDTF">2010-01-30T17:24:52Z</dcterms:modified>
  <cp:category/>
  <cp:version/>
  <cp:contentType/>
  <cp:contentStatus/>
</cp:coreProperties>
</file>